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4-analysis\AVT2 data to upload\"/>
    </mc:Choice>
  </mc:AlternateContent>
  <bookViews>
    <workbookView xWindow="0" yWindow="0" windowWidth="28800" windowHeight="11580" activeTab="1"/>
  </bookViews>
  <sheets>
    <sheet name="Sai YIELD " sheetId="5" r:id="rId1"/>
    <sheet name="Sai DFF 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6" l="1"/>
  <c r="X16" i="6"/>
  <c r="U16" i="6"/>
  <c r="R16" i="6"/>
  <c r="O16" i="6"/>
  <c r="I16" i="6"/>
  <c r="F16" i="6"/>
  <c r="C16" i="6"/>
  <c r="AJ15" i="6"/>
  <c r="AG15" i="6"/>
  <c r="AD15" i="6"/>
  <c r="L15" i="6"/>
  <c r="AJ14" i="6"/>
  <c r="AG14" i="6"/>
  <c r="AD14" i="6"/>
  <c r="L14" i="6"/>
  <c r="AJ13" i="6"/>
  <c r="AG13" i="6"/>
  <c r="AD13" i="6"/>
  <c r="L13" i="6"/>
  <c r="AJ12" i="6"/>
  <c r="AG12" i="6"/>
  <c r="AD12" i="6"/>
  <c r="L12" i="6"/>
  <c r="AJ11" i="6"/>
  <c r="AG11" i="6"/>
  <c r="AD11" i="6"/>
  <c r="L11" i="6"/>
  <c r="AJ10" i="6"/>
  <c r="AG10" i="6"/>
  <c r="AD10" i="6"/>
  <c r="L10" i="6"/>
  <c r="AJ9" i="6"/>
  <c r="AG9" i="6"/>
  <c r="AD9" i="6"/>
  <c r="L9" i="6"/>
  <c r="AJ8" i="6"/>
  <c r="AG8" i="6"/>
  <c r="AD8" i="6"/>
  <c r="L8" i="6"/>
  <c r="AJ7" i="6"/>
  <c r="AG7" i="6"/>
  <c r="AD7" i="6"/>
  <c r="L7" i="6"/>
  <c r="AJ6" i="6"/>
  <c r="AJ16" i="6" s="1"/>
  <c r="AG6" i="6"/>
  <c r="AG16" i="6" s="1"/>
  <c r="AD6" i="6"/>
  <c r="AD16" i="6" s="1"/>
  <c r="L6" i="6"/>
  <c r="L16" i="6" s="1"/>
</calcChain>
</file>

<file path=xl/sharedStrings.xml><?xml version="1.0" encoding="utf-8"?>
<sst xmlns="http://schemas.openxmlformats.org/spreadsheetml/2006/main" count="144" uniqueCount="71">
  <si>
    <t>Exp. Mean</t>
  </si>
  <si>
    <t>CD</t>
  </si>
  <si>
    <t>CV%</t>
  </si>
  <si>
    <t>Swarna (Positive Check)</t>
  </si>
  <si>
    <t>Varadhan (Positive Check)</t>
  </si>
  <si>
    <t>Rasi (Positive Check)</t>
  </si>
  <si>
    <t>Improved Samba Mahsuri (Susceptible Check)</t>
  </si>
  <si>
    <t>Entry No</t>
  </si>
  <si>
    <t>IET No</t>
  </si>
  <si>
    <t>Table : Grain Yield (kg/ha) of AVT 2  LNT N(50) Kharif-2023</t>
  </si>
  <si>
    <t>Odisha (1)</t>
  </si>
  <si>
    <t>ICAR-NRRI (Cuttack)</t>
  </si>
  <si>
    <t>Bihar (1)</t>
  </si>
  <si>
    <t xml:space="preserve"> Pusa</t>
  </si>
  <si>
    <t>Jharkhand (1)</t>
  </si>
  <si>
    <t>Ranchi</t>
  </si>
  <si>
    <t>Mean</t>
  </si>
  <si>
    <t>Zone III(3)</t>
  </si>
  <si>
    <t>Maharashtra (1)</t>
  </si>
  <si>
    <t>Karjat</t>
  </si>
  <si>
    <t>ZONE VI -WESTERN</t>
  </si>
  <si>
    <t>Andhra Pradesh (1)</t>
  </si>
  <si>
    <t>Maruteru</t>
  </si>
  <si>
    <t>Telangana (1)</t>
  </si>
  <si>
    <t>Rajendranagar</t>
  </si>
  <si>
    <t>Karnataka</t>
  </si>
  <si>
    <t xml:space="preserve">Mandya </t>
  </si>
  <si>
    <t>Gangavathi</t>
  </si>
  <si>
    <t>Karnataka (2)</t>
  </si>
  <si>
    <t>Zone VII(4)</t>
  </si>
  <si>
    <t>Overall Mean (8)</t>
  </si>
  <si>
    <t>ZONE III - EASTERN</t>
  </si>
  <si>
    <t>ZONE VII - SOUTHERN</t>
  </si>
  <si>
    <t xml:space="preserve">3 *         </t>
  </si>
  <si>
    <t xml:space="preserve">1 *          </t>
  </si>
  <si>
    <t xml:space="preserve">5 *         </t>
  </si>
  <si>
    <t xml:space="preserve">2 *          </t>
  </si>
  <si>
    <t xml:space="preserve">1 *           </t>
  </si>
  <si>
    <t xml:space="preserve">4 *          </t>
  </si>
  <si>
    <t xml:space="preserve">3 *          </t>
  </si>
  <si>
    <t xml:space="preserve">4 *           </t>
  </si>
  <si>
    <t xml:space="preserve">3 *           </t>
  </si>
  <si>
    <t xml:space="preserve">1 *        </t>
  </si>
  <si>
    <t>D/S</t>
  </si>
  <si>
    <t>13-07-2023</t>
  </si>
  <si>
    <t>29-06-2023</t>
  </si>
  <si>
    <t>28-06-2023</t>
  </si>
  <si>
    <t>15-07-2023</t>
  </si>
  <si>
    <t>D/P</t>
  </si>
  <si>
    <t>28-07-2023</t>
  </si>
  <si>
    <t>16-08-2023</t>
  </si>
  <si>
    <t>21-07-2023</t>
  </si>
  <si>
    <t>26-08-2023</t>
  </si>
  <si>
    <t>Local Check Name</t>
  </si>
  <si>
    <t xml:space="preserve">F Value </t>
  </si>
  <si>
    <t>10.86(p&lt;0.0001)S</t>
  </si>
  <si>
    <t>7.34(p&lt;0.0001)S</t>
  </si>
  <si>
    <t>21.55(p&lt;0.0001)S</t>
  </si>
  <si>
    <t>2.44(p&lt;0.0451)S</t>
  </si>
  <si>
    <t>15.70(p&lt;0.0001)S</t>
  </si>
  <si>
    <t>18.94(p&lt;0.0001)S</t>
  </si>
  <si>
    <t>9.44(p&lt;0.0001)S</t>
  </si>
  <si>
    <t>27.44(p&lt;0.0001)S</t>
  </si>
  <si>
    <t>27.55(p&lt;0.0001)S</t>
  </si>
  <si>
    <t>25.76(p&lt;0.0001)S</t>
  </si>
  <si>
    <t>23.62(p&lt;0.0001)S</t>
  </si>
  <si>
    <t>32.83(p&lt;0.0001)S</t>
  </si>
  <si>
    <t>Table : Days to 50% Flowering of AVT 2  LNT N(50) Kharif-2023</t>
  </si>
  <si>
    <t>DFF</t>
  </si>
  <si>
    <t>PH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</si>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</sst>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selection activeCell="B14" sqref="B14"/>
    </sheetView>
  </sheetViews>
  <sheetFormatPr defaultRowHeight="15" x14ac:dyDescent="0.25"/>
  <cols>
    <col min="1" max="1" width="10.140625" style="3" bestFit="1" customWidth="1"/>
    <col min="2" max="2" width="42.42578125" style="3" bestFit="1" customWidth="1"/>
    <col min="3" max="3" width="9.140625" style="3"/>
    <col min="4" max="4" width="13.28515625" style="3" customWidth="1"/>
    <col min="5" max="5" width="9.140625" style="3"/>
    <col min="6" max="6" width="9.7109375" style="3" customWidth="1"/>
    <col min="7" max="7" width="9.140625" style="3"/>
    <col min="8" max="8" width="8.5703125" style="3" customWidth="1"/>
    <col min="9" max="9" width="9.140625" style="3"/>
    <col min="10" max="10" width="9.140625" style="3" customWidth="1"/>
    <col min="11" max="11" width="10.7109375" style="3" customWidth="1"/>
    <col min="12" max="12" width="12.5703125" style="3" customWidth="1"/>
    <col min="13" max="13" width="9.140625" style="3"/>
    <col min="14" max="14" width="9.42578125" style="3" customWidth="1"/>
    <col min="15" max="15" width="9.140625" style="3"/>
    <col min="16" max="16" width="9.140625" style="3" customWidth="1"/>
    <col min="17" max="17" width="9.140625" style="3"/>
    <col min="18" max="18" width="7.85546875" style="3" customWidth="1"/>
    <col min="19" max="21" width="9.140625" style="3"/>
    <col min="22" max="22" width="10" style="3" customWidth="1"/>
    <col min="23" max="23" width="9.140625" style="3"/>
    <col min="24" max="24" width="9.7109375" style="3" customWidth="1"/>
    <col min="25" max="25" width="9.140625" style="3"/>
    <col min="26" max="26" width="9.5703125" style="3" customWidth="1"/>
    <col min="27" max="16384" width="9.140625" style="3"/>
  </cols>
  <sheetData>
    <row r="1" spans="1:26" s="1" customFormat="1" ht="15.75" x14ac:dyDescent="0.25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1" customFormat="1" ht="15.75" x14ac:dyDescent="0.25">
      <c r="A2" s="11" t="s">
        <v>7</v>
      </c>
      <c r="B2" s="11" t="s">
        <v>8</v>
      </c>
      <c r="C2" s="13" t="s">
        <v>31</v>
      </c>
      <c r="D2" s="13"/>
      <c r="E2" s="13"/>
      <c r="F2" s="13"/>
      <c r="G2" s="13"/>
      <c r="H2" s="13"/>
      <c r="I2" s="13"/>
      <c r="J2" s="14"/>
      <c r="K2" s="12" t="s">
        <v>20</v>
      </c>
      <c r="L2" s="14"/>
      <c r="M2" s="12" t="s">
        <v>32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5" t="s">
        <v>30</v>
      </c>
      <c r="Z2" s="17"/>
    </row>
    <row r="3" spans="1:26" s="1" customFormat="1" ht="15.75" x14ac:dyDescent="0.25">
      <c r="A3" s="11"/>
      <c r="B3" s="11"/>
      <c r="C3" s="12" t="s">
        <v>10</v>
      </c>
      <c r="D3" s="14"/>
      <c r="E3" s="12" t="s">
        <v>12</v>
      </c>
      <c r="F3" s="14"/>
      <c r="G3" s="12" t="s">
        <v>14</v>
      </c>
      <c r="H3" s="14"/>
      <c r="I3" s="12" t="s">
        <v>17</v>
      </c>
      <c r="J3" s="14"/>
      <c r="K3" s="12" t="s">
        <v>18</v>
      </c>
      <c r="L3" s="14"/>
      <c r="M3" s="12" t="s">
        <v>21</v>
      </c>
      <c r="N3" s="14"/>
      <c r="O3" s="12" t="s">
        <v>23</v>
      </c>
      <c r="P3" s="14"/>
      <c r="Q3" s="12" t="s">
        <v>25</v>
      </c>
      <c r="R3" s="13"/>
      <c r="S3" s="13"/>
      <c r="T3" s="14"/>
      <c r="U3" s="12" t="s">
        <v>28</v>
      </c>
      <c r="V3" s="14"/>
      <c r="W3" s="12" t="s">
        <v>29</v>
      </c>
      <c r="X3" s="14"/>
      <c r="Y3" s="18"/>
      <c r="Z3" s="20"/>
    </row>
    <row r="4" spans="1:26" s="1" customFormat="1" ht="15.75" x14ac:dyDescent="0.25">
      <c r="A4" s="11"/>
      <c r="B4" s="11"/>
      <c r="C4" s="12" t="s">
        <v>11</v>
      </c>
      <c r="D4" s="14"/>
      <c r="E4" s="12" t="s">
        <v>13</v>
      </c>
      <c r="F4" s="14"/>
      <c r="G4" s="12" t="s">
        <v>15</v>
      </c>
      <c r="H4" s="14"/>
      <c r="I4" s="12" t="s">
        <v>16</v>
      </c>
      <c r="J4" s="14"/>
      <c r="K4" s="12" t="s">
        <v>19</v>
      </c>
      <c r="L4" s="14"/>
      <c r="M4" s="12" t="s">
        <v>22</v>
      </c>
      <c r="N4" s="14"/>
      <c r="O4" s="12" t="s">
        <v>24</v>
      </c>
      <c r="P4" s="14"/>
      <c r="Q4" s="12" t="s">
        <v>26</v>
      </c>
      <c r="R4" s="14"/>
      <c r="S4" s="12" t="s">
        <v>27</v>
      </c>
      <c r="T4" s="14"/>
      <c r="U4" s="12" t="s">
        <v>16</v>
      </c>
      <c r="V4" s="14"/>
      <c r="W4" s="12" t="s">
        <v>16</v>
      </c>
      <c r="X4" s="14"/>
      <c r="Y4" s="21"/>
      <c r="Z4" s="23"/>
    </row>
    <row r="5" spans="1:26" ht="15.75" x14ac:dyDescent="0.25">
      <c r="A5" s="2">
        <v>5901</v>
      </c>
      <c r="B5" s="2">
        <v>30270</v>
      </c>
      <c r="C5" s="2">
        <v>5720</v>
      </c>
      <c r="D5" s="2">
        <v>4</v>
      </c>
      <c r="E5" s="2">
        <v>5101</v>
      </c>
      <c r="F5" s="2" t="s">
        <v>33</v>
      </c>
      <c r="G5" s="2">
        <v>4410</v>
      </c>
      <c r="H5" s="2" t="s">
        <v>39</v>
      </c>
      <c r="I5" s="2">
        <v>5077</v>
      </c>
      <c r="J5" s="2" t="s">
        <v>36</v>
      </c>
      <c r="K5" s="2">
        <v>3123</v>
      </c>
      <c r="L5" s="2">
        <v>7</v>
      </c>
      <c r="M5" s="2">
        <v>4992</v>
      </c>
      <c r="N5" s="2">
        <v>6</v>
      </c>
      <c r="O5" s="2">
        <v>4400</v>
      </c>
      <c r="P5" s="2">
        <v>4</v>
      </c>
      <c r="Q5" s="2">
        <v>4914</v>
      </c>
      <c r="R5" s="2">
        <v>3</v>
      </c>
      <c r="S5" s="2">
        <v>5343</v>
      </c>
      <c r="T5" s="2">
        <v>4</v>
      </c>
      <c r="U5" s="2">
        <v>5129</v>
      </c>
      <c r="V5" s="2">
        <v>3</v>
      </c>
      <c r="W5" s="2">
        <v>4912</v>
      </c>
      <c r="X5" s="2">
        <v>4</v>
      </c>
      <c r="Y5" s="2">
        <v>4750</v>
      </c>
      <c r="Z5" s="2">
        <v>4</v>
      </c>
    </row>
    <row r="6" spans="1:26" ht="15.75" x14ac:dyDescent="0.25">
      <c r="A6" s="2">
        <v>5902</v>
      </c>
      <c r="B6" s="2">
        <v>29581</v>
      </c>
      <c r="C6" s="2">
        <v>5364</v>
      </c>
      <c r="D6" s="2">
        <v>6</v>
      </c>
      <c r="E6" s="2">
        <v>5354</v>
      </c>
      <c r="F6" s="2" t="s">
        <v>34</v>
      </c>
      <c r="G6" s="2">
        <v>3430</v>
      </c>
      <c r="H6" s="2">
        <v>6</v>
      </c>
      <c r="I6" s="2">
        <v>4716</v>
      </c>
      <c r="J6" s="2">
        <v>6</v>
      </c>
      <c r="K6" s="2">
        <v>3070</v>
      </c>
      <c r="L6" s="2">
        <v>9</v>
      </c>
      <c r="M6" s="2">
        <v>4886</v>
      </c>
      <c r="N6" s="2">
        <v>7</v>
      </c>
      <c r="O6" s="2">
        <v>4789</v>
      </c>
      <c r="P6" s="2" t="s">
        <v>41</v>
      </c>
      <c r="Q6" s="2">
        <v>4562</v>
      </c>
      <c r="R6" s="2">
        <v>5</v>
      </c>
      <c r="S6" s="2">
        <v>5147</v>
      </c>
      <c r="T6" s="2">
        <v>5</v>
      </c>
      <c r="U6" s="2">
        <v>4855</v>
      </c>
      <c r="V6" s="2">
        <v>4</v>
      </c>
      <c r="W6" s="2">
        <v>4846</v>
      </c>
      <c r="X6" s="2">
        <v>5</v>
      </c>
      <c r="Y6" s="2">
        <v>4575</v>
      </c>
      <c r="Z6" s="2">
        <v>6</v>
      </c>
    </row>
    <row r="7" spans="1:26" ht="15.75" x14ac:dyDescent="0.25">
      <c r="A7" s="2">
        <v>5903</v>
      </c>
      <c r="B7" s="2" t="s">
        <v>3</v>
      </c>
      <c r="C7" s="2">
        <v>6354</v>
      </c>
      <c r="D7" s="2">
        <v>1</v>
      </c>
      <c r="E7" s="2">
        <v>3990</v>
      </c>
      <c r="F7" s="2">
        <v>9</v>
      </c>
      <c r="G7" s="2">
        <v>3022</v>
      </c>
      <c r="H7" s="2">
        <v>8</v>
      </c>
      <c r="I7" s="2">
        <v>4455</v>
      </c>
      <c r="J7" s="2">
        <v>7</v>
      </c>
      <c r="K7" s="2">
        <v>3073</v>
      </c>
      <c r="L7" s="2">
        <v>8</v>
      </c>
      <c r="M7" s="2">
        <v>5626</v>
      </c>
      <c r="N7" s="2">
        <v>4</v>
      </c>
      <c r="O7" s="2">
        <v>4089</v>
      </c>
      <c r="P7" s="2">
        <v>5</v>
      </c>
      <c r="Q7" s="2">
        <v>4543</v>
      </c>
      <c r="R7" s="2">
        <v>6</v>
      </c>
      <c r="S7" s="2">
        <v>6985</v>
      </c>
      <c r="T7" s="2">
        <v>1</v>
      </c>
      <c r="U7" s="2">
        <v>5764</v>
      </c>
      <c r="V7" s="2">
        <v>1</v>
      </c>
      <c r="W7" s="2">
        <v>5311</v>
      </c>
      <c r="X7" s="2">
        <v>2</v>
      </c>
      <c r="Y7" s="2">
        <v>4710</v>
      </c>
      <c r="Z7" s="2">
        <v>5</v>
      </c>
    </row>
    <row r="8" spans="1:26" ht="15.75" x14ac:dyDescent="0.25">
      <c r="A8" s="2">
        <v>5904</v>
      </c>
      <c r="B8" s="2">
        <v>30261</v>
      </c>
      <c r="C8" s="2">
        <v>5756</v>
      </c>
      <c r="D8" s="2">
        <v>3</v>
      </c>
      <c r="E8" s="2">
        <v>4899</v>
      </c>
      <c r="F8" s="2">
        <v>4</v>
      </c>
      <c r="G8" s="2">
        <v>4247</v>
      </c>
      <c r="H8" s="2" t="s">
        <v>38</v>
      </c>
      <c r="I8" s="2">
        <v>4967</v>
      </c>
      <c r="J8" s="2" t="s">
        <v>39</v>
      </c>
      <c r="K8" s="2">
        <v>4617</v>
      </c>
      <c r="L8" s="2">
        <v>2</v>
      </c>
      <c r="M8" s="2">
        <v>4878</v>
      </c>
      <c r="N8" s="2">
        <v>8</v>
      </c>
      <c r="O8" s="2">
        <v>5111</v>
      </c>
      <c r="P8" s="2" t="s">
        <v>36</v>
      </c>
      <c r="Q8" s="2">
        <v>4605</v>
      </c>
      <c r="R8" s="2">
        <v>4</v>
      </c>
      <c r="S8" s="2">
        <v>6840</v>
      </c>
      <c r="T8" s="2">
        <v>2</v>
      </c>
      <c r="U8" s="2">
        <v>5723</v>
      </c>
      <c r="V8" s="2">
        <v>2</v>
      </c>
      <c r="W8" s="2">
        <v>5359</v>
      </c>
      <c r="X8" s="2">
        <v>1</v>
      </c>
      <c r="Y8" s="2">
        <v>5119</v>
      </c>
      <c r="Z8" s="2" t="s">
        <v>42</v>
      </c>
    </row>
    <row r="9" spans="1:26" ht="15.75" x14ac:dyDescent="0.25">
      <c r="A9" s="2">
        <v>5905</v>
      </c>
      <c r="B9" s="2" t="s">
        <v>4</v>
      </c>
      <c r="C9" s="2">
        <v>2954</v>
      </c>
      <c r="D9" s="2">
        <v>10</v>
      </c>
      <c r="E9" s="2">
        <v>4343</v>
      </c>
      <c r="F9" s="2">
        <v>7</v>
      </c>
      <c r="G9" s="2">
        <v>1985</v>
      </c>
      <c r="H9" s="2">
        <v>10</v>
      </c>
      <c r="I9" s="2">
        <v>3094</v>
      </c>
      <c r="J9" s="2">
        <v>10</v>
      </c>
      <c r="K9" s="2">
        <v>4263</v>
      </c>
      <c r="L9" s="2">
        <v>3</v>
      </c>
      <c r="M9" s="2">
        <v>1675</v>
      </c>
      <c r="N9" s="2">
        <v>10</v>
      </c>
      <c r="O9" s="2">
        <v>3733</v>
      </c>
      <c r="P9" s="2">
        <v>7</v>
      </c>
      <c r="Q9" s="2">
        <v>1864</v>
      </c>
      <c r="R9" s="2">
        <v>10</v>
      </c>
      <c r="S9" s="2">
        <v>4043</v>
      </c>
      <c r="T9" s="2">
        <v>9</v>
      </c>
      <c r="U9" s="2">
        <v>2954</v>
      </c>
      <c r="V9" s="2">
        <v>10</v>
      </c>
      <c r="W9" s="2">
        <v>2829</v>
      </c>
      <c r="X9" s="2">
        <v>10</v>
      </c>
      <c r="Y9" s="2">
        <v>3108</v>
      </c>
      <c r="Z9" s="2">
        <v>10</v>
      </c>
    </row>
    <row r="10" spans="1:26" ht="15.75" x14ac:dyDescent="0.25">
      <c r="A10" s="2">
        <v>5906</v>
      </c>
      <c r="B10" s="2">
        <v>29577</v>
      </c>
      <c r="C10" s="2">
        <v>5261</v>
      </c>
      <c r="D10" s="2">
        <v>7</v>
      </c>
      <c r="E10" s="2">
        <v>4495</v>
      </c>
      <c r="F10" s="2">
        <v>6</v>
      </c>
      <c r="G10" s="2">
        <v>4900</v>
      </c>
      <c r="H10" s="2" t="s">
        <v>37</v>
      </c>
      <c r="I10" s="2">
        <v>4885</v>
      </c>
      <c r="J10" s="2" t="s">
        <v>40</v>
      </c>
      <c r="K10" s="2">
        <v>4697</v>
      </c>
      <c r="L10" s="2">
        <v>1</v>
      </c>
      <c r="M10" s="2">
        <v>5862</v>
      </c>
      <c r="N10" s="2">
        <v>3</v>
      </c>
      <c r="O10" s="2">
        <v>5444</v>
      </c>
      <c r="P10" s="2" t="s">
        <v>37</v>
      </c>
      <c r="Q10" s="2">
        <v>5000</v>
      </c>
      <c r="R10" s="2">
        <v>2</v>
      </c>
      <c r="S10" s="2">
        <v>4409</v>
      </c>
      <c r="T10" s="2">
        <v>7</v>
      </c>
      <c r="U10" s="2">
        <v>4705</v>
      </c>
      <c r="V10" s="2">
        <v>6</v>
      </c>
      <c r="W10" s="2">
        <v>5179</v>
      </c>
      <c r="X10" s="2">
        <v>3</v>
      </c>
      <c r="Y10" s="2">
        <v>5009</v>
      </c>
      <c r="Z10" s="2">
        <v>2</v>
      </c>
    </row>
    <row r="11" spans="1:26" ht="15.75" x14ac:dyDescent="0.25">
      <c r="A11" s="2">
        <v>5907</v>
      </c>
      <c r="B11" s="2" t="s">
        <v>5</v>
      </c>
      <c r="C11" s="2">
        <v>4300</v>
      </c>
      <c r="D11" s="2">
        <v>9</v>
      </c>
      <c r="E11" s="2">
        <v>3283</v>
      </c>
      <c r="F11" s="2">
        <v>10</v>
      </c>
      <c r="G11" s="2">
        <v>2205</v>
      </c>
      <c r="H11" s="2">
        <v>9</v>
      </c>
      <c r="I11" s="2">
        <v>3263</v>
      </c>
      <c r="J11" s="2">
        <v>9</v>
      </c>
      <c r="K11" s="2">
        <v>4173</v>
      </c>
      <c r="L11" s="2">
        <v>4</v>
      </c>
      <c r="M11" s="2">
        <v>6463</v>
      </c>
      <c r="N11" s="2">
        <v>1</v>
      </c>
      <c r="O11" s="2">
        <v>3644</v>
      </c>
      <c r="P11" s="2">
        <v>8</v>
      </c>
      <c r="Q11" s="2">
        <v>3685</v>
      </c>
      <c r="R11" s="2">
        <v>7</v>
      </c>
      <c r="S11" s="2">
        <v>3668</v>
      </c>
      <c r="T11" s="2">
        <v>10</v>
      </c>
      <c r="U11" s="2">
        <v>3677</v>
      </c>
      <c r="V11" s="2">
        <v>9</v>
      </c>
      <c r="W11" s="2">
        <v>4365</v>
      </c>
      <c r="X11" s="2">
        <v>8</v>
      </c>
      <c r="Y11" s="2">
        <v>3928</v>
      </c>
      <c r="Z11" s="2">
        <v>8</v>
      </c>
    </row>
    <row r="12" spans="1:26" ht="15.75" x14ac:dyDescent="0.25">
      <c r="A12" s="2">
        <v>5908</v>
      </c>
      <c r="B12" s="2">
        <v>29578</v>
      </c>
      <c r="C12" s="2">
        <v>6058</v>
      </c>
      <c r="D12" s="2">
        <v>2</v>
      </c>
      <c r="E12" s="2">
        <v>5354</v>
      </c>
      <c r="F12" s="2" t="s">
        <v>34</v>
      </c>
      <c r="G12" s="2">
        <v>4818</v>
      </c>
      <c r="H12" s="2" t="s">
        <v>36</v>
      </c>
      <c r="I12" s="2">
        <v>5410</v>
      </c>
      <c r="J12" s="2" t="s">
        <v>34</v>
      </c>
      <c r="K12" s="2">
        <v>3957</v>
      </c>
      <c r="L12" s="2">
        <v>6</v>
      </c>
      <c r="M12" s="2">
        <v>6024</v>
      </c>
      <c r="N12" s="2">
        <v>2</v>
      </c>
      <c r="O12" s="2">
        <v>4011</v>
      </c>
      <c r="P12" s="2">
        <v>6</v>
      </c>
      <c r="Q12" s="2">
        <v>3481</v>
      </c>
      <c r="R12" s="2">
        <v>9</v>
      </c>
      <c r="S12" s="2">
        <v>5548</v>
      </c>
      <c r="T12" s="2">
        <v>3</v>
      </c>
      <c r="U12" s="2">
        <v>4515</v>
      </c>
      <c r="V12" s="2">
        <v>7</v>
      </c>
      <c r="W12" s="2">
        <v>4766</v>
      </c>
      <c r="X12" s="2">
        <v>6</v>
      </c>
      <c r="Y12" s="2">
        <v>4906</v>
      </c>
      <c r="Z12" s="2">
        <v>3</v>
      </c>
    </row>
    <row r="13" spans="1:26" ht="15.75" x14ac:dyDescent="0.25">
      <c r="A13" s="2">
        <v>5909</v>
      </c>
      <c r="B13" s="2">
        <v>30273</v>
      </c>
      <c r="C13" s="2">
        <v>5468</v>
      </c>
      <c r="D13" s="2">
        <v>5</v>
      </c>
      <c r="E13" s="2">
        <v>4747</v>
      </c>
      <c r="F13" s="2">
        <v>5</v>
      </c>
      <c r="G13" s="2">
        <v>4165</v>
      </c>
      <c r="H13" s="2" t="s">
        <v>35</v>
      </c>
      <c r="I13" s="2">
        <v>4793</v>
      </c>
      <c r="J13" s="2">
        <v>5</v>
      </c>
      <c r="K13" s="2">
        <v>4150</v>
      </c>
      <c r="L13" s="2">
        <v>5</v>
      </c>
      <c r="M13" s="2">
        <v>5138</v>
      </c>
      <c r="N13" s="2">
        <v>5</v>
      </c>
      <c r="O13" s="2">
        <v>3244</v>
      </c>
      <c r="P13" s="2">
        <v>10</v>
      </c>
      <c r="Q13" s="2">
        <v>5136</v>
      </c>
      <c r="R13" s="2">
        <v>1</v>
      </c>
      <c r="S13" s="2">
        <v>4396</v>
      </c>
      <c r="T13" s="2">
        <v>8</v>
      </c>
      <c r="U13" s="2">
        <v>4766</v>
      </c>
      <c r="V13" s="2">
        <v>5</v>
      </c>
      <c r="W13" s="2">
        <v>4479</v>
      </c>
      <c r="X13" s="2">
        <v>7</v>
      </c>
      <c r="Y13" s="2">
        <v>4556</v>
      </c>
      <c r="Z13" s="2">
        <v>7</v>
      </c>
    </row>
    <row r="14" spans="1:26" ht="15.75" x14ac:dyDescent="0.25">
      <c r="A14" s="2">
        <v>5910</v>
      </c>
      <c r="B14" s="2" t="s">
        <v>6</v>
      </c>
      <c r="C14" s="2">
        <v>4685</v>
      </c>
      <c r="D14" s="2">
        <v>8</v>
      </c>
      <c r="E14" s="2">
        <v>4040</v>
      </c>
      <c r="F14" s="2">
        <v>8</v>
      </c>
      <c r="G14" s="2">
        <v>3103</v>
      </c>
      <c r="H14" s="2">
        <v>7</v>
      </c>
      <c r="I14" s="2">
        <v>3943</v>
      </c>
      <c r="J14" s="2">
        <v>8</v>
      </c>
      <c r="K14" s="2">
        <v>3040</v>
      </c>
      <c r="L14" s="2">
        <v>10</v>
      </c>
      <c r="M14" s="2">
        <v>3293</v>
      </c>
      <c r="N14" s="2">
        <v>9</v>
      </c>
      <c r="O14" s="2">
        <v>3378</v>
      </c>
      <c r="P14" s="2">
        <v>9</v>
      </c>
      <c r="Q14" s="2">
        <v>3549</v>
      </c>
      <c r="R14" s="2">
        <v>8</v>
      </c>
      <c r="S14" s="2">
        <v>4702</v>
      </c>
      <c r="T14" s="2">
        <v>6</v>
      </c>
      <c r="U14" s="2">
        <v>4126</v>
      </c>
      <c r="V14" s="2">
        <v>8</v>
      </c>
      <c r="W14" s="2">
        <v>3731</v>
      </c>
      <c r="X14" s="2">
        <v>9</v>
      </c>
      <c r="Y14" s="2">
        <v>3724</v>
      </c>
      <c r="Z14" s="2">
        <v>9</v>
      </c>
    </row>
    <row r="15" spans="1:26" s="1" customFormat="1" ht="15.75" x14ac:dyDescent="0.25">
      <c r="A15" s="24" t="s">
        <v>0</v>
      </c>
      <c r="B15" s="25"/>
      <c r="C15" s="26">
        <v>5191.93</v>
      </c>
      <c r="D15" s="26"/>
      <c r="E15" s="26">
        <v>4560.6099999999997</v>
      </c>
      <c r="F15" s="26"/>
      <c r="G15" s="26">
        <v>3628.45</v>
      </c>
      <c r="H15" s="26"/>
      <c r="I15" s="26">
        <v>4460.33</v>
      </c>
      <c r="J15" s="26"/>
      <c r="K15" s="26">
        <v>3816.33</v>
      </c>
      <c r="L15" s="26"/>
      <c r="M15" s="26">
        <v>4883.74</v>
      </c>
      <c r="N15" s="26"/>
      <c r="O15" s="26">
        <v>4184.4399999999996</v>
      </c>
      <c r="P15" s="26"/>
      <c r="Q15" s="26">
        <v>4133.95</v>
      </c>
      <c r="R15" s="26"/>
      <c r="S15" s="26">
        <v>5108.09</v>
      </c>
      <c r="T15" s="26"/>
      <c r="U15" s="26">
        <v>4621.0200000000004</v>
      </c>
      <c r="V15" s="26"/>
      <c r="W15" s="26">
        <v>4577.5600000000004</v>
      </c>
      <c r="X15" s="26"/>
      <c r="Y15" s="26">
        <v>4438.4399999999996</v>
      </c>
      <c r="Z15" s="26"/>
    </row>
    <row r="16" spans="1:26" s="1" customFormat="1" ht="15.75" x14ac:dyDescent="0.25">
      <c r="A16" s="24" t="s">
        <v>54</v>
      </c>
      <c r="B16" s="25"/>
      <c r="C16" s="27" t="s">
        <v>55</v>
      </c>
      <c r="D16" s="27"/>
      <c r="E16" s="27" t="s">
        <v>56</v>
      </c>
      <c r="F16" s="27"/>
      <c r="G16" s="27" t="s">
        <v>57</v>
      </c>
      <c r="H16" s="27"/>
      <c r="I16" s="27" t="s">
        <v>63</v>
      </c>
      <c r="J16" s="27"/>
      <c r="K16" s="27" t="s">
        <v>58</v>
      </c>
      <c r="L16" s="27"/>
      <c r="M16" s="27" t="s">
        <v>59</v>
      </c>
      <c r="N16" s="27"/>
      <c r="O16" s="27" t="s">
        <v>60</v>
      </c>
      <c r="P16" s="27"/>
      <c r="Q16" s="27" t="s">
        <v>61</v>
      </c>
      <c r="R16" s="27"/>
      <c r="S16" s="27" t="s">
        <v>62</v>
      </c>
      <c r="T16" s="27"/>
      <c r="U16" s="27" t="s">
        <v>65</v>
      </c>
      <c r="V16" s="27"/>
      <c r="W16" s="27" t="s">
        <v>64</v>
      </c>
      <c r="X16" s="27"/>
      <c r="Y16" s="27" t="s">
        <v>66</v>
      </c>
      <c r="Z16" s="27"/>
    </row>
    <row r="17" spans="1:26" ht="15.75" x14ac:dyDescent="0.25">
      <c r="A17" s="24" t="s">
        <v>1</v>
      </c>
      <c r="B17" s="25"/>
      <c r="C17" s="28">
        <v>810.39</v>
      </c>
      <c r="D17" s="28"/>
      <c r="E17" s="28">
        <v>663.96</v>
      </c>
      <c r="F17" s="28"/>
      <c r="G17" s="28">
        <v>608.54999999999995</v>
      </c>
      <c r="H17" s="28"/>
      <c r="I17" s="28">
        <v>401.38</v>
      </c>
      <c r="J17" s="28"/>
      <c r="K17" s="28">
        <v>1158.4000000000001</v>
      </c>
      <c r="L17" s="28"/>
      <c r="M17" s="28">
        <v>970.04</v>
      </c>
      <c r="N17" s="28"/>
      <c r="O17" s="28">
        <v>467.82</v>
      </c>
      <c r="P17" s="28"/>
      <c r="Q17" s="28">
        <v>881.48</v>
      </c>
      <c r="R17" s="28"/>
      <c r="S17" s="28">
        <v>571.85</v>
      </c>
      <c r="T17" s="28"/>
      <c r="U17" s="28">
        <v>480.71</v>
      </c>
      <c r="V17" s="28"/>
      <c r="W17" s="28">
        <v>416.84</v>
      </c>
      <c r="X17" s="28"/>
      <c r="Y17" s="28">
        <v>302.91000000000003</v>
      </c>
      <c r="Z17" s="28"/>
    </row>
    <row r="18" spans="1:26" s="1" customFormat="1" ht="15.75" x14ac:dyDescent="0.25">
      <c r="A18" s="24" t="s">
        <v>2</v>
      </c>
      <c r="B18" s="25"/>
      <c r="C18" s="29">
        <v>9.1</v>
      </c>
      <c r="D18" s="29"/>
      <c r="E18" s="29">
        <v>8.49</v>
      </c>
      <c r="F18" s="29"/>
      <c r="G18" s="29">
        <v>9.7799999999999994</v>
      </c>
      <c r="H18" s="29"/>
      <c r="I18" s="29">
        <v>5.25</v>
      </c>
      <c r="J18" s="29"/>
      <c r="K18" s="29">
        <v>17.690000000000001</v>
      </c>
      <c r="L18" s="29"/>
      <c r="M18" s="29">
        <v>11.58</v>
      </c>
      <c r="N18" s="29"/>
      <c r="O18" s="29">
        <v>6.52</v>
      </c>
      <c r="P18" s="29"/>
      <c r="Q18" s="29">
        <v>12.43</v>
      </c>
      <c r="R18" s="29"/>
      <c r="S18" s="29">
        <v>6.53</v>
      </c>
      <c r="T18" s="29"/>
      <c r="U18" s="29">
        <v>6.06</v>
      </c>
      <c r="V18" s="29"/>
      <c r="W18" s="29">
        <v>5.31</v>
      </c>
      <c r="X18" s="29"/>
      <c r="Y18" s="29">
        <v>3.98</v>
      </c>
      <c r="Z18" s="29"/>
    </row>
    <row r="19" spans="1:26" ht="15.75" x14ac:dyDescent="0.25">
      <c r="A19" s="24" t="s">
        <v>43</v>
      </c>
      <c r="B19" s="25"/>
      <c r="C19" s="30">
        <v>45023</v>
      </c>
      <c r="D19" s="30"/>
      <c r="E19" s="30" t="s">
        <v>44</v>
      </c>
      <c r="F19" s="30"/>
      <c r="G19" s="30" t="s">
        <v>45</v>
      </c>
      <c r="H19" s="30"/>
      <c r="I19" s="30"/>
      <c r="J19" s="30"/>
      <c r="K19" s="30" t="s">
        <v>46</v>
      </c>
      <c r="L19" s="30"/>
      <c r="M19" s="30" t="s">
        <v>47</v>
      </c>
      <c r="N19" s="30"/>
      <c r="O19" s="30">
        <v>45114</v>
      </c>
      <c r="P19" s="30"/>
      <c r="Q19" s="30">
        <v>45115</v>
      </c>
      <c r="R19" s="30"/>
      <c r="S19" s="30">
        <v>44934</v>
      </c>
      <c r="T19" s="30"/>
      <c r="U19" s="30"/>
      <c r="V19" s="30"/>
      <c r="W19" s="30"/>
      <c r="X19" s="30"/>
      <c r="Y19" s="30"/>
      <c r="Z19" s="30"/>
    </row>
    <row r="20" spans="1:26" ht="15.75" x14ac:dyDescent="0.25">
      <c r="A20" s="24" t="s">
        <v>48</v>
      </c>
      <c r="B20" s="25"/>
      <c r="C20" s="31" t="s">
        <v>49</v>
      </c>
      <c r="D20" s="31"/>
      <c r="E20" s="32">
        <v>44965</v>
      </c>
      <c r="F20" s="33"/>
      <c r="G20" s="31" t="s">
        <v>50</v>
      </c>
      <c r="H20" s="31"/>
      <c r="I20" s="31"/>
      <c r="J20" s="31"/>
      <c r="K20" s="31" t="s">
        <v>51</v>
      </c>
      <c r="L20" s="31"/>
      <c r="M20" s="31" t="s">
        <v>52</v>
      </c>
      <c r="N20" s="31"/>
      <c r="O20" s="32">
        <v>44934</v>
      </c>
      <c r="P20" s="33"/>
      <c r="Q20" s="32">
        <v>44966</v>
      </c>
      <c r="R20" s="33"/>
      <c r="S20" s="32">
        <v>45173</v>
      </c>
      <c r="T20" s="33"/>
      <c r="U20" s="31"/>
      <c r="V20" s="31"/>
      <c r="W20" s="31"/>
      <c r="X20" s="31"/>
      <c r="Y20" s="31"/>
      <c r="Z20" s="31"/>
    </row>
    <row r="21" spans="1:26" ht="15.75" x14ac:dyDescent="0.25">
      <c r="A21" s="24" t="s">
        <v>53</v>
      </c>
      <c r="B21" s="25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</sheetData>
  <mergeCells count="119">
    <mergeCell ref="Q21:R21"/>
    <mergeCell ref="S21:T21"/>
    <mergeCell ref="U21:V21"/>
    <mergeCell ref="W21:X21"/>
    <mergeCell ref="Y21:Z21"/>
    <mergeCell ref="W20:X20"/>
    <mergeCell ref="Y20:Z20"/>
    <mergeCell ref="A21:B21"/>
    <mergeCell ref="C21:D21"/>
    <mergeCell ref="E21:F21"/>
    <mergeCell ref="G21:H21"/>
    <mergeCell ref="I21:J21"/>
    <mergeCell ref="K21:L21"/>
    <mergeCell ref="M21:N21"/>
    <mergeCell ref="O21:P21"/>
    <mergeCell ref="K20:L20"/>
    <mergeCell ref="M20:N20"/>
    <mergeCell ref="O20:P20"/>
    <mergeCell ref="Q20:R20"/>
    <mergeCell ref="S20:T20"/>
    <mergeCell ref="U20:V20"/>
    <mergeCell ref="Q19:R19"/>
    <mergeCell ref="S19:T19"/>
    <mergeCell ref="U19:V19"/>
    <mergeCell ref="W19:X19"/>
    <mergeCell ref="Y19:Z19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K19:L19"/>
    <mergeCell ref="M19:N19"/>
    <mergeCell ref="O19:P19"/>
    <mergeCell ref="K18:L18"/>
    <mergeCell ref="M18:N18"/>
    <mergeCell ref="O18:P18"/>
    <mergeCell ref="U17:V17"/>
    <mergeCell ref="W17:X17"/>
    <mergeCell ref="Y17:Z17"/>
    <mergeCell ref="A18:B18"/>
    <mergeCell ref="C18:D18"/>
    <mergeCell ref="E18:F18"/>
    <mergeCell ref="G18:H18"/>
    <mergeCell ref="I18:J18"/>
    <mergeCell ref="W18:X18"/>
    <mergeCell ref="Y18:Z18"/>
    <mergeCell ref="Q18:R18"/>
    <mergeCell ref="S18:T18"/>
    <mergeCell ref="U18:V18"/>
    <mergeCell ref="Y15:Z15"/>
    <mergeCell ref="A16:B16"/>
    <mergeCell ref="C16:D16"/>
    <mergeCell ref="E16:F16"/>
    <mergeCell ref="G16:H16"/>
    <mergeCell ref="I16:J16"/>
    <mergeCell ref="W16:X16"/>
    <mergeCell ref="Y16:Z16"/>
    <mergeCell ref="A17:B17"/>
    <mergeCell ref="C17:D17"/>
    <mergeCell ref="E17:F17"/>
    <mergeCell ref="G17:H17"/>
    <mergeCell ref="I17:J17"/>
    <mergeCell ref="K17:L17"/>
    <mergeCell ref="M17:N17"/>
    <mergeCell ref="O17:P17"/>
    <mergeCell ref="K16:L16"/>
    <mergeCell ref="M16:N16"/>
    <mergeCell ref="O16:P16"/>
    <mergeCell ref="Q16:R16"/>
    <mergeCell ref="S16:T16"/>
    <mergeCell ref="U16:V16"/>
    <mergeCell ref="Q17:R17"/>
    <mergeCell ref="S17:T17"/>
    <mergeCell ref="Q3:T3"/>
    <mergeCell ref="U3:V3"/>
    <mergeCell ref="U4:V4"/>
    <mergeCell ref="W4:X4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A1:Z1"/>
    <mergeCell ref="A2:A4"/>
    <mergeCell ref="B2:B4"/>
    <mergeCell ref="C2:J2"/>
    <mergeCell ref="K2:L2"/>
    <mergeCell ref="M2:X2"/>
    <mergeCell ref="Y2:Z4"/>
    <mergeCell ref="C3:D3"/>
    <mergeCell ref="E3:F3"/>
    <mergeCell ref="G3:H3"/>
    <mergeCell ref="W3:X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I3:J3"/>
    <mergeCell ref="K3:L3"/>
    <mergeCell ref="M3:N3"/>
    <mergeCell ref="O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tabSelected="1" workbookViewId="0">
      <selection activeCell="B35" sqref="B35"/>
    </sheetView>
  </sheetViews>
  <sheetFormatPr defaultRowHeight="15" x14ac:dyDescent="0.25"/>
  <cols>
    <col min="1" max="1" width="11.5703125" bestFit="1" customWidth="1"/>
    <col min="2" max="2" width="42.85546875" bestFit="1" customWidth="1"/>
    <col min="3" max="3" width="5.28515625" bestFit="1" customWidth="1"/>
    <col min="4" max="4" width="6" customWidth="1"/>
    <col min="5" max="5" width="12.7109375" customWidth="1"/>
    <col min="6" max="6" width="7.28515625" customWidth="1"/>
    <col min="7" max="7" width="6.7109375" bestFit="1" customWidth="1"/>
    <col min="8" max="8" width="7.140625" bestFit="1" customWidth="1"/>
    <col min="9" max="9" width="8.7109375" customWidth="1"/>
    <col min="10" max="10" width="4" bestFit="1" customWidth="1"/>
    <col min="11" max="11" width="5.5703125" bestFit="1" customWidth="1"/>
    <col min="12" max="12" width="5.28515625" bestFit="1" customWidth="1"/>
    <col min="13" max="13" width="4.42578125" bestFit="1" customWidth="1"/>
    <col min="14" max="14" width="5.5703125" bestFit="1" customWidth="1"/>
    <col min="15" max="15" width="7.28515625" customWidth="1"/>
    <col min="16" max="16" width="4.42578125" bestFit="1" customWidth="1"/>
    <col min="17" max="17" width="10.7109375" customWidth="1"/>
    <col min="18" max="18" width="5.28515625" bestFit="1" customWidth="1"/>
    <col min="19" max="19" width="4.42578125" bestFit="1" customWidth="1"/>
    <col min="20" max="20" width="5.5703125" bestFit="1" customWidth="1"/>
    <col min="21" max="21" width="5.28515625" bestFit="1" customWidth="1"/>
    <col min="22" max="22" width="4.42578125" bestFit="1" customWidth="1"/>
    <col min="23" max="23" width="5.5703125" bestFit="1" customWidth="1"/>
    <col min="24" max="24" width="5.28515625" bestFit="1" customWidth="1"/>
    <col min="25" max="25" width="4.42578125" bestFit="1" customWidth="1"/>
    <col min="26" max="26" width="5.5703125" bestFit="1" customWidth="1"/>
    <col min="27" max="27" width="5.28515625" bestFit="1" customWidth="1"/>
    <col min="28" max="28" width="4.42578125" bestFit="1" customWidth="1"/>
    <col min="29" max="29" width="5.5703125" bestFit="1" customWidth="1"/>
    <col min="30" max="30" width="5.28515625" bestFit="1" customWidth="1"/>
    <col min="31" max="31" width="4.42578125" bestFit="1" customWidth="1"/>
    <col min="32" max="32" width="5.5703125" bestFit="1" customWidth="1"/>
    <col min="33" max="33" width="5.28515625" bestFit="1" customWidth="1"/>
    <col min="34" max="34" width="4.42578125" bestFit="1" customWidth="1"/>
    <col min="35" max="35" width="5.5703125" bestFit="1" customWidth="1"/>
    <col min="36" max="36" width="5.28515625" bestFit="1" customWidth="1"/>
    <col min="37" max="37" width="4.42578125" bestFit="1" customWidth="1"/>
    <col min="38" max="38" width="9.28515625" customWidth="1"/>
  </cols>
  <sheetData>
    <row r="1" spans="1:38" ht="15.75" x14ac:dyDescent="0.25">
      <c r="A1" s="9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/>
    </row>
    <row r="2" spans="1:38" ht="15.75" x14ac:dyDescent="0.25">
      <c r="A2" s="11" t="s">
        <v>7</v>
      </c>
      <c r="B2" s="11" t="s">
        <v>8</v>
      </c>
      <c r="C2" s="12" t="s">
        <v>31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2" t="s">
        <v>20</v>
      </c>
      <c r="P2" s="13"/>
      <c r="Q2" s="14"/>
      <c r="R2" s="12" t="s">
        <v>32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  <c r="AJ2" s="15" t="s">
        <v>30</v>
      </c>
      <c r="AK2" s="16"/>
      <c r="AL2" s="17"/>
    </row>
    <row r="3" spans="1:38" ht="15.75" x14ac:dyDescent="0.25">
      <c r="A3" s="11"/>
      <c r="B3" s="11"/>
      <c r="C3" s="12" t="s">
        <v>10</v>
      </c>
      <c r="D3" s="13"/>
      <c r="E3" s="14"/>
      <c r="F3" s="12" t="s">
        <v>12</v>
      </c>
      <c r="G3" s="13"/>
      <c r="H3" s="14"/>
      <c r="I3" s="12" t="s">
        <v>14</v>
      </c>
      <c r="J3" s="13"/>
      <c r="K3" s="14"/>
      <c r="L3" s="12" t="s">
        <v>17</v>
      </c>
      <c r="M3" s="13"/>
      <c r="N3" s="14"/>
      <c r="O3" s="12" t="s">
        <v>18</v>
      </c>
      <c r="P3" s="13"/>
      <c r="Q3" s="14"/>
      <c r="R3" s="12" t="s">
        <v>21</v>
      </c>
      <c r="S3" s="13"/>
      <c r="T3" s="14"/>
      <c r="U3" s="12" t="s">
        <v>23</v>
      </c>
      <c r="V3" s="13"/>
      <c r="W3" s="14"/>
      <c r="X3" s="12" t="s">
        <v>25</v>
      </c>
      <c r="Y3" s="13"/>
      <c r="Z3" s="13"/>
      <c r="AA3" s="13"/>
      <c r="AB3" s="13"/>
      <c r="AC3" s="14"/>
      <c r="AD3" s="12" t="s">
        <v>28</v>
      </c>
      <c r="AE3" s="13"/>
      <c r="AF3" s="14"/>
      <c r="AG3" s="12" t="s">
        <v>29</v>
      </c>
      <c r="AH3" s="13"/>
      <c r="AI3" s="14"/>
      <c r="AJ3" s="18"/>
      <c r="AK3" s="19"/>
      <c r="AL3" s="20"/>
    </row>
    <row r="4" spans="1:38" ht="15.75" x14ac:dyDescent="0.25">
      <c r="A4" s="11"/>
      <c r="B4" s="11"/>
      <c r="C4" s="12" t="s">
        <v>11</v>
      </c>
      <c r="D4" s="13"/>
      <c r="E4" s="14"/>
      <c r="F4" s="12" t="s">
        <v>13</v>
      </c>
      <c r="G4" s="13"/>
      <c r="H4" s="14"/>
      <c r="I4" s="12" t="s">
        <v>15</v>
      </c>
      <c r="J4" s="13"/>
      <c r="K4" s="14"/>
      <c r="L4" s="12" t="s">
        <v>16</v>
      </c>
      <c r="M4" s="13"/>
      <c r="N4" s="14"/>
      <c r="O4" s="12" t="s">
        <v>19</v>
      </c>
      <c r="P4" s="13"/>
      <c r="Q4" s="14"/>
      <c r="R4" s="12" t="s">
        <v>22</v>
      </c>
      <c r="S4" s="13"/>
      <c r="T4" s="14"/>
      <c r="U4" s="12" t="s">
        <v>24</v>
      </c>
      <c r="V4" s="13"/>
      <c r="W4" s="14"/>
      <c r="X4" s="12" t="s">
        <v>26</v>
      </c>
      <c r="Y4" s="13"/>
      <c r="Z4" s="14"/>
      <c r="AA4" s="12" t="s">
        <v>27</v>
      </c>
      <c r="AB4" s="13"/>
      <c r="AC4" s="14"/>
      <c r="AD4" s="12" t="s">
        <v>16</v>
      </c>
      <c r="AE4" s="13"/>
      <c r="AF4" s="14"/>
      <c r="AG4" s="12" t="s">
        <v>16</v>
      </c>
      <c r="AH4" s="13"/>
      <c r="AI4" s="14"/>
      <c r="AJ4" s="21"/>
      <c r="AK4" s="22"/>
      <c r="AL4" s="23"/>
    </row>
    <row r="5" spans="1:38" ht="15.75" x14ac:dyDescent="0.25">
      <c r="A5" s="5"/>
      <c r="B5" s="5"/>
      <c r="C5" s="8" t="s">
        <v>68</v>
      </c>
      <c r="D5" s="8" t="s">
        <v>69</v>
      </c>
      <c r="E5" s="8" t="s">
        <v>70</v>
      </c>
      <c r="F5" s="8" t="s">
        <v>68</v>
      </c>
      <c r="G5" s="8" t="s">
        <v>69</v>
      </c>
      <c r="H5" s="8" t="s">
        <v>70</v>
      </c>
      <c r="I5" s="8" t="s">
        <v>68</v>
      </c>
      <c r="J5" s="8" t="s">
        <v>69</v>
      </c>
      <c r="K5" s="8" t="s">
        <v>70</v>
      </c>
      <c r="L5" s="8" t="s">
        <v>68</v>
      </c>
      <c r="M5" s="8" t="s">
        <v>69</v>
      </c>
      <c r="N5" s="8" t="s">
        <v>70</v>
      </c>
      <c r="O5" s="8" t="s">
        <v>68</v>
      </c>
      <c r="P5" s="8" t="s">
        <v>69</v>
      </c>
      <c r="Q5" s="8" t="s">
        <v>70</v>
      </c>
      <c r="R5" s="8" t="s">
        <v>68</v>
      </c>
      <c r="S5" s="8" t="s">
        <v>69</v>
      </c>
      <c r="T5" s="8" t="s">
        <v>70</v>
      </c>
      <c r="U5" s="8" t="s">
        <v>68</v>
      </c>
      <c r="V5" s="8" t="s">
        <v>69</v>
      </c>
      <c r="W5" s="8" t="s">
        <v>70</v>
      </c>
      <c r="X5" s="8" t="s">
        <v>68</v>
      </c>
      <c r="Y5" s="8" t="s">
        <v>69</v>
      </c>
      <c r="Z5" s="8" t="s">
        <v>70</v>
      </c>
      <c r="AA5" s="8" t="s">
        <v>68</v>
      </c>
      <c r="AB5" s="8" t="s">
        <v>69</v>
      </c>
      <c r="AC5" s="8" t="s">
        <v>70</v>
      </c>
      <c r="AD5" s="8" t="s">
        <v>68</v>
      </c>
      <c r="AE5" s="8" t="s">
        <v>69</v>
      </c>
      <c r="AF5" s="8" t="s">
        <v>70</v>
      </c>
      <c r="AG5" s="8" t="s">
        <v>68</v>
      </c>
      <c r="AH5" s="8" t="s">
        <v>69</v>
      </c>
      <c r="AI5" s="8" t="s">
        <v>70</v>
      </c>
      <c r="AJ5" s="8" t="s">
        <v>68</v>
      </c>
      <c r="AK5" s="8" t="s">
        <v>69</v>
      </c>
      <c r="AL5" s="8" t="s">
        <v>70</v>
      </c>
    </row>
    <row r="6" spans="1:38" ht="15.75" x14ac:dyDescent="0.25">
      <c r="A6" s="2">
        <v>5901</v>
      </c>
      <c r="B6" s="2">
        <v>30270</v>
      </c>
      <c r="C6" s="7">
        <v>110.66666666666667</v>
      </c>
      <c r="D6" s="7">
        <v>119.22222222222223</v>
      </c>
      <c r="E6" s="7">
        <v>252.33333333333334</v>
      </c>
      <c r="F6" s="7">
        <v>99.333333333333329</v>
      </c>
      <c r="G6" s="7">
        <v>95</v>
      </c>
      <c r="H6" s="7">
        <v>245.33333333333334</v>
      </c>
      <c r="I6" s="7">
        <v>117.66666666666667</v>
      </c>
      <c r="J6" s="7">
        <v>79</v>
      </c>
      <c r="K6" s="7"/>
      <c r="L6" s="7">
        <f>AVERAGE(C6,F6,I6)</f>
        <v>109.22222222222223</v>
      </c>
      <c r="M6" s="7">
        <v>97.740740740740748</v>
      </c>
      <c r="N6" s="7">
        <v>248.83333333333334</v>
      </c>
      <c r="O6" s="7">
        <v>98.666666666666671</v>
      </c>
      <c r="P6" s="7">
        <v>97.6</v>
      </c>
      <c r="Q6" s="7">
        <v>237.6</v>
      </c>
      <c r="R6" s="7">
        <v>103</v>
      </c>
      <c r="S6" s="7">
        <v>100.8</v>
      </c>
      <c r="T6" s="7">
        <v>352</v>
      </c>
      <c r="U6" s="7">
        <v>110</v>
      </c>
      <c r="V6" s="7">
        <v>105.88888888888887</v>
      </c>
      <c r="W6" s="7">
        <v>293.33333333333331</v>
      </c>
      <c r="X6" s="7">
        <v>95.666666666666671</v>
      </c>
      <c r="Y6" s="7">
        <v>101.33333333333333</v>
      </c>
      <c r="Z6" s="7">
        <v>283.33333333333331</v>
      </c>
      <c r="AA6" s="7">
        <v>101</v>
      </c>
      <c r="AB6" s="7">
        <v>102.5</v>
      </c>
      <c r="AC6" s="7">
        <v>267</v>
      </c>
      <c r="AD6" s="7">
        <f>AVERAGE(X6,AA6)</f>
        <v>98.333333333333343</v>
      </c>
      <c r="AE6" s="7">
        <v>101.91666666666666</v>
      </c>
      <c r="AF6" s="7">
        <v>275.16666666666663</v>
      </c>
      <c r="AG6" s="7">
        <f>AVERAGE(R6,U6,X6,AA6)</f>
        <v>102.41666666666667</v>
      </c>
      <c r="AH6" s="7">
        <v>102.63055555555555</v>
      </c>
      <c r="AI6" s="7">
        <v>298.91666666666663</v>
      </c>
      <c r="AJ6" s="7">
        <f>AVERAGE(C6,F6,I6,R6,U6,X6,AA6,O6)</f>
        <v>104.5</v>
      </c>
      <c r="AK6" s="7">
        <v>100.16805555555555</v>
      </c>
      <c r="AL6" s="7">
        <v>275.84761904761905</v>
      </c>
    </row>
    <row r="7" spans="1:38" ht="15.75" x14ac:dyDescent="0.25">
      <c r="A7" s="2">
        <v>5902</v>
      </c>
      <c r="B7" s="2">
        <v>29581</v>
      </c>
      <c r="C7" s="7">
        <v>105</v>
      </c>
      <c r="D7" s="7">
        <v>113.1111111111111</v>
      </c>
      <c r="E7" s="7">
        <v>276.33333333333331</v>
      </c>
      <c r="F7" s="7">
        <v>87</v>
      </c>
      <c r="G7" s="7">
        <v>95</v>
      </c>
      <c r="H7" s="7">
        <v>224</v>
      </c>
      <c r="I7" s="7">
        <v>114</v>
      </c>
      <c r="J7" s="7">
        <v>86</v>
      </c>
      <c r="K7" s="7"/>
      <c r="L7" s="7">
        <f t="shared" ref="L7:L15" si="0">AVERAGE(C7,F7,I7)</f>
        <v>102</v>
      </c>
      <c r="M7" s="7">
        <v>98.037037037037024</v>
      </c>
      <c r="N7" s="7">
        <v>250.16666666666666</v>
      </c>
      <c r="O7" s="7">
        <v>99.666666666666671</v>
      </c>
      <c r="P7" s="7">
        <v>83.633333333333297</v>
      </c>
      <c r="Q7" s="7">
        <v>224.1</v>
      </c>
      <c r="R7" s="7">
        <v>97</v>
      </c>
      <c r="S7" s="7">
        <v>96.6</v>
      </c>
      <c r="T7" s="7">
        <v>363</v>
      </c>
      <c r="U7" s="7">
        <v>108.66666666666667</v>
      </c>
      <c r="V7" s="7">
        <v>103.8888888888889</v>
      </c>
      <c r="W7" s="7">
        <v>355.66666666666669</v>
      </c>
      <c r="X7" s="7">
        <v>92</v>
      </c>
      <c r="Y7" s="7">
        <v>101.73333333333333</v>
      </c>
      <c r="Z7" s="7">
        <v>260.66666666666669</v>
      </c>
      <c r="AA7" s="7">
        <v>97</v>
      </c>
      <c r="AB7" s="7">
        <v>103.5</v>
      </c>
      <c r="AC7" s="7">
        <v>285</v>
      </c>
      <c r="AD7" s="7">
        <f t="shared" ref="AD7:AD15" si="1">AVERAGE(X7,AA7)</f>
        <v>94.5</v>
      </c>
      <c r="AE7" s="7">
        <v>102.61666666666667</v>
      </c>
      <c r="AF7" s="7">
        <v>272.83333333333337</v>
      </c>
      <c r="AG7" s="7">
        <f t="shared" ref="AG7:AG15" si="2">AVERAGE(R7,U7,X7,AA7)</f>
        <v>98.666666666666671</v>
      </c>
      <c r="AH7" s="7">
        <v>101.43055555555556</v>
      </c>
      <c r="AI7" s="7">
        <v>316.08333333333337</v>
      </c>
      <c r="AJ7" s="7">
        <f t="shared" ref="AJ7:AJ15" si="3">AVERAGE(C7,F7,I7,R7,U7,X7,AA7,O7)</f>
        <v>100.04166666666667</v>
      </c>
      <c r="AK7" s="7">
        <v>97.933333333333337</v>
      </c>
      <c r="AL7" s="7">
        <v>284.10952380952381</v>
      </c>
    </row>
    <row r="8" spans="1:38" ht="15.75" x14ac:dyDescent="0.25">
      <c r="A8" s="2">
        <v>5903</v>
      </c>
      <c r="B8" s="2" t="s">
        <v>3</v>
      </c>
      <c r="C8" s="7">
        <v>101.33333333333333</v>
      </c>
      <c r="D8" s="7">
        <v>100.66666666666667</v>
      </c>
      <c r="E8" s="7">
        <v>294</v>
      </c>
      <c r="F8" s="7">
        <v>104</v>
      </c>
      <c r="G8" s="7">
        <v>82</v>
      </c>
      <c r="H8" s="7">
        <v>234</v>
      </c>
      <c r="I8" s="7">
        <v>96.666666666666671</v>
      </c>
      <c r="J8" s="7">
        <v>61</v>
      </c>
      <c r="K8" s="7"/>
      <c r="L8" s="7">
        <f t="shared" si="0"/>
        <v>100.66666666666667</v>
      </c>
      <c r="M8" s="7">
        <v>81.222222222222229</v>
      </c>
      <c r="N8" s="7">
        <v>264</v>
      </c>
      <c r="O8" s="7">
        <v>99.333333333333329</v>
      </c>
      <c r="P8" s="7">
        <v>92.5</v>
      </c>
      <c r="Q8" s="7">
        <v>231.63333333333333</v>
      </c>
      <c r="R8" s="7">
        <v>109</v>
      </c>
      <c r="S8" s="7">
        <v>102.4</v>
      </c>
      <c r="T8" s="7">
        <v>330</v>
      </c>
      <c r="U8" s="7">
        <v>122</v>
      </c>
      <c r="V8" s="7">
        <v>92.1111111111111</v>
      </c>
      <c r="W8" s="7">
        <v>271.33333333333331</v>
      </c>
      <c r="X8" s="7">
        <v>106.66666666666667</v>
      </c>
      <c r="Y8" s="7">
        <v>78.066666666666677</v>
      </c>
      <c r="Z8" s="7">
        <v>317.33333333333331</v>
      </c>
      <c r="AA8" s="7">
        <v>111.5</v>
      </c>
      <c r="AB8" s="7">
        <v>81.5</v>
      </c>
      <c r="AC8" s="7">
        <v>300</v>
      </c>
      <c r="AD8" s="7">
        <f t="shared" si="1"/>
        <v>109.08333333333334</v>
      </c>
      <c r="AE8" s="7">
        <v>79.783333333333331</v>
      </c>
      <c r="AF8" s="7">
        <v>308.66666666666663</v>
      </c>
      <c r="AG8" s="7">
        <f t="shared" si="2"/>
        <v>112.29166666666667</v>
      </c>
      <c r="AH8" s="7">
        <v>88.519444444444446</v>
      </c>
      <c r="AI8" s="7">
        <v>304.66666666666663</v>
      </c>
      <c r="AJ8" s="7">
        <f t="shared" si="3"/>
        <v>106.3125</v>
      </c>
      <c r="AK8" s="7">
        <v>86.280555555555566</v>
      </c>
      <c r="AL8" s="7">
        <v>282.6142857142857</v>
      </c>
    </row>
    <row r="9" spans="1:38" ht="15.75" x14ac:dyDescent="0.25">
      <c r="A9" s="2">
        <v>5904</v>
      </c>
      <c r="B9" s="2">
        <v>30261</v>
      </c>
      <c r="C9" s="7">
        <v>107.66666666666667</v>
      </c>
      <c r="D9" s="7">
        <v>109.66666666666667</v>
      </c>
      <c r="E9" s="7">
        <v>240.33333333333334</v>
      </c>
      <c r="F9" s="7">
        <v>99.666666666666671</v>
      </c>
      <c r="G9" s="7">
        <v>92</v>
      </c>
      <c r="H9" s="7">
        <v>241.66666666666666</v>
      </c>
      <c r="I9" s="7">
        <v>114.33333333333333</v>
      </c>
      <c r="J9" s="7">
        <v>75</v>
      </c>
      <c r="K9" s="7"/>
      <c r="L9" s="7">
        <f t="shared" si="0"/>
        <v>107.22222222222223</v>
      </c>
      <c r="M9" s="7">
        <v>92.222222222222229</v>
      </c>
      <c r="N9" s="7">
        <v>241</v>
      </c>
      <c r="O9" s="7">
        <v>99</v>
      </c>
      <c r="P9" s="7">
        <v>82.466666666666697</v>
      </c>
      <c r="Q9" s="7">
        <v>264.96666666666664</v>
      </c>
      <c r="R9" s="7">
        <v>104</v>
      </c>
      <c r="S9" s="7">
        <v>112.8</v>
      </c>
      <c r="T9" s="7">
        <v>385</v>
      </c>
      <c r="U9" s="7">
        <v>119</v>
      </c>
      <c r="V9" s="7">
        <v>99.222222222222115</v>
      </c>
      <c r="W9" s="7">
        <v>289.66666666666669</v>
      </c>
      <c r="X9" s="7">
        <v>100</v>
      </c>
      <c r="Y9" s="7">
        <v>95.333333333333329</v>
      </c>
      <c r="Z9" s="7">
        <v>283.33333333333331</v>
      </c>
      <c r="AA9" s="7">
        <v>103.5</v>
      </c>
      <c r="AB9" s="7">
        <v>89.5</v>
      </c>
      <c r="AC9" s="7">
        <v>257</v>
      </c>
      <c r="AD9" s="7">
        <f t="shared" si="1"/>
        <v>101.75</v>
      </c>
      <c r="AE9" s="7">
        <v>92.416666666666657</v>
      </c>
      <c r="AF9" s="7">
        <v>270.16666666666663</v>
      </c>
      <c r="AG9" s="7">
        <f t="shared" si="2"/>
        <v>106.625</v>
      </c>
      <c r="AH9" s="7">
        <v>99.21388888888886</v>
      </c>
      <c r="AI9" s="7">
        <v>303.75</v>
      </c>
      <c r="AJ9" s="7">
        <f t="shared" si="3"/>
        <v>105.89583333333334</v>
      </c>
      <c r="AK9" s="7">
        <v>94.498611111111103</v>
      </c>
      <c r="AL9" s="7">
        <v>280.28095238095239</v>
      </c>
    </row>
    <row r="10" spans="1:38" ht="15.75" x14ac:dyDescent="0.25">
      <c r="A10" s="2">
        <v>5905</v>
      </c>
      <c r="B10" s="2" t="s">
        <v>4</v>
      </c>
      <c r="C10" s="7">
        <v>89.666666666666671</v>
      </c>
      <c r="D10" s="7">
        <v>111.6111111111111</v>
      </c>
      <c r="E10" s="7">
        <v>266</v>
      </c>
      <c r="F10" s="7">
        <v>71</v>
      </c>
      <c r="G10" s="7">
        <v>82</v>
      </c>
      <c r="H10" s="7">
        <v>229</v>
      </c>
      <c r="I10" s="7">
        <v>94.666666666666671</v>
      </c>
      <c r="J10" s="7">
        <v>83</v>
      </c>
      <c r="K10" s="7"/>
      <c r="L10" s="7">
        <f t="shared" si="0"/>
        <v>85.111111111111128</v>
      </c>
      <c r="M10" s="7">
        <v>92.203703703703695</v>
      </c>
      <c r="N10" s="7">
        <v>247.5</v>
      </c>
      <c r="O10" s="7">
        <v>97</v>
      </c>
      <c r="P10" s="7">
        <v>97.5</v>
      </c>
      <c r="Q10" s="7">
        <v>253.64333333333335</v>
      </c>
      <c r="R10" s="7">
        <v>92</v>
      </c>
      <c r="S10" s="7">
        <v>96.4</v>
      </c>
      <c r="T10" s="7">
        <v>341</v>
      </c>
      <c r="U10" s="7">
        <v>84.666666666666671</v>
      </c>
      <c r="V10" s="7">
        <v>105.88888888888879</v>
      </c>
      <c r="W10" s="7">
        <v>381.33333333333331</v>
      </c>
      <c r="X10" s="7">
        <v>80</v>
      </c>
      <c r="Y10" s="7">
        <v>90.8</v>
      </c>
      <c r="Z10" s="7">
        <v>238</v>
      </c>
      <c r="AA10" s="7">
        <v>77</v>
      </c>
      <c r="AB10" s="7">
        <v>97.5</v>
      </c>
      <c r="AC10" s="7">
        <v>225.5</v>
      </c>
      <c r="AD10" s="7">
        <f t="shared" si="1"/>
        <v>78.5</v>
      </c>
      <c r="AE10" s="7">
        <v>94.15</v>
      </c>
      <c r="AF10" s="7">
        <v>231.75</v>
      </c>
      <c r="AG10" s="7">
        <f t="shared" si="2"/>
        <v>83.416666666666671</v>
      </c>
      <c r="AH10" s="7">
        <v>97.647222222222197</v>
      </c>
      <c r="AI10" s="7">
        <v>296.45833333333331</v>
      </c>
      <c r="AJ10" s="7">
        <f t="shared" si="3"/>
        <v>85.75</v>
      </c>
      <c r="AK10" s="7">
        <v>95.587499999999977</v>
      </c>
      <c r="AL10" s="7">
        <v>276.3538095238095</v>
      </c>
    </row>
    <row r="11" spans="1:38" ht="15.75" x14ac:dyDescent="0.25">
      <c r="A11" s="2">
        <v>5906</v>
      </c>
      <c r="B11" s="2">
        <v>29577</v>
      </c>
      <c r="C11" s="7">
        <v>106.66666666666667</v>
      </c>
      <c r="D11" s="7">
        <v>100.8888888888889</v>
      </c>
      <c r="E11" s="7">
        <v>243.66666666666666</v>
      </c>
      <c r="F11" s="7">
        <v>90.666666666666671</v>
      </c>
      <c r="G11" s="7">
        <v>88</v>
      </c>
      <c r="H11" s="7">
        <v>233.33333333333334</v>
      </c>
      <c r="I11" s="7">
        <v>116.33333333333333</v>
      </c>
      <c r="J11" s="7">
        <v>77</v>
      </c>
      <c r="K11" s="7"/>
      <c r="L11" s="7">
        <f t="shared" si="0"/>
        <v>104.55555555555556</v>
      </c>
      <c r="M11" s="7">
        <v>88.629629629629633</v>
      </c>
      <c r="N11" s="7">
        <v>238.5</v>
      </c>
      <c r="O11" s="7">
        <v>97</v>
      </c>
      <c r="P11" s="7">
        <v>98.2</v>
      </c>
      <c r="Q11" s="7">
        <v>270.50000000000006</v>
      </c>
      <c r="R11" s="7">
        <v>100</v>
      </c>
      <c r="S11" s="7">
        <v>129.4</v>
      </c>
      <c r="T11" s="7">
        <v>385</v>
      </c>
      <c r="U11" s="7">
        <v>111.66666666666667</v>
      </c>
      <c r="V11" s="7">
        <v>105.66666666666667</v>
      </c>
      <c r="W11" s="7">
        <v>348.33333333333331</v>
      </c>
      <c r="X11" s="7">
        <v>95</v>
      </c>
      <c r="Y11" s="7">
        <v>95.066666666666677</v>
      </c>
      <c r="Z11" s="7">
        <v>260.66666666666669</v>
      </c>
      <c r="AA11" s="7">
        <v>105.5</v>
      </c>
      <c r="AB11" s="7">
        <v>92.5</v>
      </c>
      <c r="AC11" s="7">
        <v>297</v>
      </c>
      <c r="AD11" s="7">
        <f t="shared" si="1"/>
        <v>100.25</v>
      </c>
      <c r="AE11" s="7">
        <v>93.783333333333331</v>
      </c>
      <c r="AF11" s="7">
        <v>278.83333333333337</v>
      </c>
      <c r="AG11" s="7">
        <f t="shared" si="2"/>
        <v>103.04166666666667</v>
      </c>
      <c r="AH11" s="7">
        <v>105.65833333333333</v>
      </c>
      <c r="AI11" s="7">
        <v>322.75</v>
      </c>
      <c r="AJ11" s="7">
        <f t="shared" si="3"/>
        <v>102.85416666666667</v>
      </c>
      <c r="AK11" s="7">
        <v>98.340277777777786</v>
      </c>
      <c r="AL11" s="7">
        <v>291.21428571428572</v>
      </c>
    </row>
    <row r="12" spans="1:38" ht="15.75" x14ac:dyDescent="0.25">
      <c r="A12" s="2">
        <v>5907</v>
      </c>
      <c r="B12" s="2" t="s">
        <v>5</v>
      </c>
      <c r="C12" s="7">
        <v>86.666666666666671</v>
      </c>
      <c r="D12" s="7">
        <v>84.833333333333329</v>
      </c>
      <c r="E12" s="7">
        <v>264</v>
      </c>
      <c r="F12" s="7">
        <v>74.666666666666671</v>
      </c>
      <c r="G12" s="7">
        <v>82</v>
      </c>
      <c r="H12" s="7">
        <v>228</v>
      </c>
      <c r="I12" s="7">
        <v>96.666666666666671</v>
      </c>
      <c r="J12" s="7">
        <v>67</v>
      </c>
      <c r="K12" s="7"/>
      <c r="L12" s="7">
        <f t="shared" si="0"/>
        <v>86</v>
      </c>
      <c r="M12" s="7">
        <v>77.944444444444443</v>
      </c>
      <c r="N12" s="7">
        <v>246</v>
      </c>
      <c r="O12" s="7">
        <v>98</v>
      </c>
      <c r="P12" s="7">
        <v>99.933333333333294</v>
      </c>
      <c r="Q12" s="7">
        <v>250.93333333333331</v>
      </c>
      <c r="R12" s="7">
        <v>89</v>
      </c>
      <c r="S12" s="7">
        <v>117.6</v>
      </c>
      <c r="T12" s="7">
        <v>363</v>
      </c>
      <c r="U12" s="7">
        <v>87.666666666666671</v>
      </c>
      <c r="V12" s="7">
        <v>88.777777777777771</v>
      </c>
      <c r="W12" s="7">
        <v>322.66666666666669</v>
      </c>
      <c r="X12" s="7">
        <v>89.666666666666671</v>
      </c>
      <c r="Y12" s="7">
        <v>91.666666666666671</v>
      </c>
      <c r="Z12" s="7">
        <v>260.66666666666669</v>
      </c>
      <c r="AA12" s="7">
        <v>88.5</v>
      </c>
      <c r="AB12" s="7">
        <v>76</v>
      </c>
      <c r="AC12" s="7">
        <v>239</v>
      </c>
      <c r="AD12" s="7">
        <f t="shared" si="1"/>
        <v>89.083333333333343</v>
      </c>
      <c r="AE12" s="7">
        <v>83.833333333333343</v>
      </c>
      <c r="AF12" s="7">
        <v>249.83333333333334</v>
      </c>
      <c r="AG12" s="7">
        <f t="shared" si="2"/>
        <v>88.708333333333343</v>
      </c>
      <c r="AH12" s="7">
        <v>93.511111111111106</v>
      </c>
      <c r="AI12" s="7">
        <v>296.33333333333337</v>
      </c>
      <c r="AJ12" s="7">
        <f>AVERAGE(C12,F12,I12,R12,U12,X12,AA12,O12)</f>
        <v>88.854166666666671</v>
      </c>
      <c r="AK12" s="7">
        <v>88.476388888888877</v>
      </c>
      <c r="AL12" s="7">
        <v>275.4666666666667</v>
      </c>
    </row>
    <row r="13" spans="1:38" ht="15.75" x14ac:dyDescent="0.25">
      <c r="A13" s="2">
        <v>5908</v>
      </c>
      <c r="B13" s="2">
        <v>29578</v>
      </c>
      <c r="C13" s="7">
        <v>113</v>
      </c>
      <c r="D13" s="7">
        <v>122.77777777777777</v>
      </c>
      <c r="E13" s="7">
        <v>240.66666666666666</v>
      </c>
      <c r="F13" s="7">
        <v>96.666666666666671</v>
      </c>
      <c r="G13" s="7">
        <v>100</v>
      </c>
      <c r="H13" s="7">
        <v>250</v>
      </c>
      <c r="I13" s="7">
        <v>115.33333333333333</v>
      </c>
      <c r="J13" s="7">
        <v>85</v>
      </c>
      <c r="K13" s="7"/>
      <c r="L13" s="7">
        <f t="shared" si="0"/>
        <v>108.33333333333333</v>
      </c>
      <c r="M13" s="7">
        <v>102.5925925925926</v>
      </c>
      <c r="N13" s="7">
        <v>245.33333333333331</v>
      </c>
      <c r="O13" s="7">
        <v>99.666666666666671</v>
      </c>
      <c r="P13" s="7">
        <v>100.033333333333</v>
      </c>
      <c r="Q13" s="7">
        <v>237.80000000000004</v>
      </c>
      <c r="R13" s="7">
        <v>104</v>
      </c>
      <c r="S13" s="7">
        <v>125.2</v>
      </c>
      <c r="T13" s="7">
        <v>385</v>
      </c>
      <c r="U13" s="7">
        <v>111</v>
      </c>
      <c r="V13" s="7">
        <v>112.55555555555554</v>
      </c>
      <c r="W13" s="7">
        <v>293.33333333333331</v>
      </c>
      <c r="X13" s="7">
        <v>91.666666666666671</v>
      </c>
      <c r="Y13" s="7">
        <v>91.466666666666654</v>
      </c>
      <c r="Z13" s="7">
        <v>249.33333333333334</v>
      </c>
      <c r="AA13" s="7">
        <v>100.5</v>
      </c>
      <c r="AB13" s="7">
        <v>103</v>
      </c>
      <c r="AC13" s="7">
        <v>297</v>
      </c>
      <c r="AD13" s="7">
        <f t="shared" si="1"/>
        <v>96.083333333333343</v>
      </c>
      <c r="AE13" s="7">
        <v>97.23333333333332</v>
      </c>
      <c r="AF13" s="7">
        <v>273.16666666666669</v>
      </c>
      <c r="AG13" s="7">
        <f t="shared" si="2"/>
        <v>101.79166666666667</v>
      </c>
      <c r="AH13" s="7">
        <v>108.05555555555554</v>
      </c>
      <c r="AI13" s="7">
        <v>306.16666666666663</v>
      </c>
      <c r="AJ13" s="7">
        <f t="shared" si="3"/>
        <v>103.97916666666666</v>
      </c>
      <c r="AK13" s="7">
        <v>105.00416666666662</v>
      </c>
      <c r="AL13" s="7">
        <v>279.01904761904763</v>
      </c>
    </row>
    <row r="14" spans="1:38" ht="15.75" x14ac:dyDescent="0.25">
      <c r="A14" s="2">
        <v>5909</v>
      </c>
      <c r="B14" s="2">
        <v>30273</v>
      </c>
      <c r="C14" s="7">
        <v>102.66666666666667</v>
      </c>
      <c r="D14" s="7">
        <v>115.22222222222221</v>
      </c>
      <c r="E14" s="7">
        <v>231.33333333333334</v>
      </c>
      <c r="F14" s="7">
        <v>95.666666666666671</v>
      </c>
      <c r="G14" s="7">
        <v>85</v>
      </c>
      <c r="H14" s="7">
        <v>231.33333333333334</v>
      </c>
      <c r="I14" s="7">
        <v>117</v>
      </c>
      <c r="J14" s="7">
        <v>88</v>
      </c>
      <c r="K14" s="7"/>
      <c r="L14" s="7">
        <f t="shared" si="0"/>
        <v>105.11111111111113</v>
      </c>
      <c r="M14" s="7">
        <v>96.074074074074076</v>
      </c>
      <c r="N14" s="7">
        <v>231.33333333333334</v>
      </c>
      <c r="O14" s="7">
        <v>99.666666666666671</v>
      </c>
      <c r="P14" s="7">
        <v>82.6666666666667</v>
      </c>
      <c r="Q14" s="7">
        <v>240.9666666666667</v>
      </c>
      <c r="R14" s="7">
        <v>104</v>
      </c>
      <c r="S14" s="7">
        <v>107.6</v>
      </c>
      <c r="T14" s="7">
        <v>330</v>
      </c>
      <c r="U14" s="7">
        <v>111</v>
      </c>
      <c r="V14" s="7">
        <v>100.11111111111113</v>
      </c>
      <c r="W14" s="7">
        <v>377.66666666666669</v>
      </c>
      <c r="X14" s="7">
        <v>95.666666666666671</v>
      </c>
      <c r="Y14" s="7">
        <v>99.733333333333334</v>
      </c>
      <c r="Z14" s="7">
        <v>294.66666666666669</v>
      </c>
      <c r="AA14" s="7">
        <v>100</v>
      </c>
      <c r="AB14" s="7">
        <v>86</v>
      </c>
      <c r="AC14" s="7">
        <v>295</v>
      </c>
      <c r="AD14" s="7">
        <f t="shared" si="1"/>
        <v>97.833333333333343</v>
      </c>
      <c r="AE14" s="7">
        <v>92.866666666666674</v>
      </c>
      <c r="AF14" s="7">
        <v>294.83333333333337</v>
      </c>
      <c r="AG14" s="7">
        <f t="shared" si="2"/>
        <v>102.66666666666667</v>
      </c>
      <c r="AH14" s="7">
        <v>98.361111111111114</v>
      </c>
      <c r="AI14" s="7">
        <v>324.33333333333337</v>
      </c>
      <c r="AJ14" s="7">
        <f t="shared" si="3"/>
        <v>103.20833333333333</v>
      </c>
      <c r="AK14" s="7">
        <v>95.541666666666671</v>
      </c>
      <c r="AL14" s="7">
        <v>285.852380952381</v>
      </c>
    </row>
    <row r="15" spans="1:38" ht="15.75" x14ac:dyDescent="0.25">
      <c r="A15" s="2">
        <v>5910</v>
      </c>
      <c r="B15" s="2" t="s">
        <v>6</v>
      </c>
      <c r="C15" s="7">
        <v>106.33333333333333</v>
      </c>
      <c r="D15" s="7">
        <v>99.222222222222229</v>
      </c>
      <c r="E15" s="7">
        <v>262.66666666666669</v>
      </c>
      <c r="F15" s="7">
        <v>103</v>
      </c>
      <c r="G15" s="7">
        <v>84</v>
      </c>
      <c r="H15" s="7">
        <v>228</v>
      </c>
      <c r="I15" s="7">
        <v>115.66666666666667</v>
      </c>
      <c r="J15" s="7">
        <v>66</v>
      </c>
      <c r="K15" s="7"/>
      <c r="L15" s="7">
        <f t="shared" si="0"/>
        <v>108.33333333333333</v>
      </c>
      <c r="M15" s="7">
        <v>83.074074074074076</v>
      </c>
      <c r="N15" s="7">
        <v>245.33333333333334</v>
      </c>
      <c r="O15" s="7">
        <v>98.666666666666671</v>
      </c>
      <c r="P15" s="7">
        <v>84.033333333333303</v>
      </c>
      <c r="Q15" s="7">
        <v>205.37333333333333</v>
      </c>
      <c r="R15" s="7">
        <v>98</v>
      </c>
      <c r="S15" s="7">
        <v>96</v>
      </c>
      <c r="T15" s="7">
        <v>297</v>
      </c>
      <c r="U15" s="7">
        <v>112.33333333333333</v>
      </c>
      <c r="V15" s="7">
        <v>89</v>
      </c>
      <c r="W15" s="7">
        <v>286</v>
      </c>
      <c r="X15" s="7">
        <v>99.666666666666671</v>
      </c>
      <c r="Y15" s="7">
        <v>74.066666666666663</v>
      </c>
      <c r="Z15" s="7">
        <v>317.33333333333331</v>
      </c>
      <c r="AA15" s="7">
        <v>100</v>
      </c>
      <c r="AB15" s="7">
        <v>93.5</v>
      </c>
      <c r="AC15" s="7">
        <v>285</v>
      </c>
      <c r="AD15" s="7">
        <f t="shared" si="1"/>
        <v>99.833333333333343</v>
      </c>
      <c r="AE15" s="7">
        <v>83.783333333333331</v>
      </c>
      <c r="AF15" s="7">
        <v>301.16666666666663</v>
      </c>
      <c r="AG15" s="7">
        <f t="shared" si="2"/>
        <v>102.5</v>
      </c>
      <c r="AH15" s="7">
        <v>88.141666666666666</v>
      </c>
      <c r="AI15" s="7">
        <v>296.33333333333331</v>
      </c>
      <c r="AJ15" s="7">
        <f t="shared" si="3"/>
        <v>104.20833333333333</v>
      </c>
      <c r="AK15" s="7">
        <v>85.727777777777774</v>
      </c>
      <c r="AL15" s="7">
        <v>268.76761904761906</v>
      </c>
    </row>
    <row r="16" spans="1:38" ht="15.75" x14ac:dyDescent="0.25">
      <c r="A16" s="4" t="s">
        <v>0</v>
      </c>
      <c r="B16" s="4"/>
      <c r="C16" s="6">
        <f>AVERAGE(C6:C15)</f>
        <v>102.96666666666665</v>
      </c>
      <c r="D16" s="6">
        <v>107.72222222222221</v>
      </c>
      <c r="E16" s="6">
        <v>257.13333333333333</v>
      </c>
      <c r="F16" s="6">
        <f t="shared" ref="F16:AJ16" si="4">AVERAGE(F6:F15)</f>
        <v>92.166666666666657</v>
      </c>
      <c r="G16" s="6">
        <v>88.5</v>
      </c>
      <c r="H16" s="6">
        <v>234.46666666666664</v>
      </c>
      <c r="I16" s="6">
        <f t="shared" si="4"/>
        <v>109.83333333333334</v>
      </c>
      <c r="J16" s="6">
        <v>76.7</v>
      </c>
      <c r="K16" s="6"/>
      <c r="L16" s="6">
        <f t="shared" si="4"/>
        <v>101.65555555555557</v>
      </c>
      <c r="M16" s="6">
        <v>90.974074074074082</v>
      </c>
      <c r="N16" s="6">
        <v>245.8</v>
      </c>
      <c r="O16" s="6">
        <f t="shared" si="4"/>
        <v>98.666666666666657</v>
      </c>
      <c r="P16" s="6">
        <v>91.856666666666626</v>
      </c>
      <c r="Q16" s="6">
        <v>241.75166666666669</v>
      </c>
      <c r="R16" s="6">
        <f t="shared" si="4"/>
        <v>100</v>
      </c>
      <c r="S16" s="6">
        <v>108.48000000000002</v>
      </c>
      <c r="T16" s="6">
        <v>353.1</v>
      </c>
      <c r="U16" s="6">
        <f t="shared" si="4"/>
        <v>107.8</v>
      </c>
      <c r="V16" s="6">
        <v>100.31111111111107</v>
      </c>
      <c r="W16" s="6">
        <v>321.93333333333328</v>
      </c>
      <c r="X16" s="6">
        <f t="shared" si="4"/>
        <v>94.6</v>
      </c>
      <c r="Y16" s="6">
        <v>91.926666666666662</v>
      </c>
      <c r="Z16" s="6">
        <v>276.53333333333336</v>
      </c>
      <c r="AA16" s="6">
        <f t="shared" si="4"/>
        <v>98.45</v>
      </c>
      <c r="AB16" s="6">
        <v>92.55</v>
      </c>
      <c r="AC16" s="6">
        <v>274.75</v>
      </c>
      <c r="AD16" s="6">
        <f t="shared" si="4"/>
        <v>96.52500000000002</v>
      </c>
      <c r="AE16" s="6">
        <v>92.23833333333333</v>
      </c>
      <c r="AF16" s="6">
        <v>275.64166666666665</v>
      </c>
      <c r="AG16" s="6">
        <f t="shared" si="4"/>
        <v>100.21250000000001</v>
      </c>
      <c r="AH16" s="6">
        <v>98.316944444444431</v>
      </c>
      <c r="AI16" s="6">
        <v>306.57916666666665</v>
      </c>
      <c r="AJ16" s="6">
        <f t="shared" si="4"/>
        <v>100.56041666666667</v>
      </c>
      <c r="AK16" s="6">
        <v>94.755833333333328</v>
      </c>
      <c r="AL16" s="6">
        <v>279.95261904761907</v>
      </c>
    </row>
  </sheetData>
  <mergeCells count="28">
    <mergeCell ref="O2:Q2"/>
    <mergeCell ref="R3:T3"/>
    <mergeCell ref="R4:T4"/>
    <mergeCell ref="O4:Q4"/>
    <mergeCell ref="AJ2:AL4"/>
    <mergeCell ref="X4:Z4"/>
    <mergeCell ref="AA4:AC4"/>
    <mergeCell ref="X3:AC3"/>
    <mergeCell ref="AD3:AF3"/>
    <mergeCell ref="AD4:AF4"/>
    <mergeCell ref="AG3:AI3"/>
    <mergeCell ref="AG4:AI4"/>
    <mergeCell ref="A1:AJ1"/>
    <mergeCell ref="A2:A4"/>
    <mergeCell ref="B2:B4"/>
    <mergeCell ref="C3:E3"/>
    <mergeCell ref="C4:E4"/>
    <mergeCell ref="F4:H4"/>
    <mergeCell ref="U3:W3"/>
    <mergeCell ref="U4:W4"/>
    <mergeCell ref="R2:AI2"/>
    <mergeCell ref="F3:H3"/>
    <mergeCell ref="I3:K3"/>
    <mergeCell ref="I4:K4"/>
    <mergeCell ref="L4:N4"/>
    <mergeCell ref="L3:N3"/>
    <mergeCell ref="O3:Q3"/>
    <mergeCell ref="C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 YIELD </vt:lpstr>
      <vt:lpstr>Sai DFF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Rathode</dc:creator>
  <cp:lastModifiedBy>Hp</cp:lastModifiedBy>
  <dcterms:created xsi:type="dcterms:W3CDTF">2024-03-22T10:47:32Z</dcterms:created>
  <dcterms:modified xsi:type="dcterms:W3CDTF">2024-03-26T11:02:36Z</dcterms:modified>
</cp:coreProperties>
</file>